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ustinfuller/Downloads/"/>
    </mc:Choice>
  </mc:AlternateContent>
  <xr:revisionPtr revIDLastSave="0" documentId="13_ncr:1_{967D445F-FA4D-044F-B35F-0A1DF5717129}" xr6:coauthVersionLast="47" xr6:coauthVersionMax="47" xr10:uidLastSave="{00000000-0000-0000-0000-000000000000}"/>
  <bookViews>
    <workbookView xWindow="0" yWindow="600" windowWidth="38400" windowHeight="19260" xr2:uid="{00000000-000D-0000-FFFF-FFFF00000000}"/>
  </bookViews>
  <sheets>
    <sheet name="Timberwolves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5" i="1" l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P39" i="1"/>
  <c r="O39" i="1"/>
  <c r="N39" i="1"/>
  <c r="M39" i="1"/>
  <c r="J38" i="1"/>
  <c r="O38" i="1"/>
  <c r="P38" i="1" s="1"/>
  <c r="N38" i="1"/>
  <c r="M38" i="1"/>
  <c r="J37" i="1"/>
  <c r="O37" i="1"/>
  <c r="P37" i="1" s="1"/>
  <c r="N37" i="1"/>
  <c r="M37" i="1"/>
  <c r="J36" i="1"/>
  <c r="O36" i="1"/>
  <c r="P36" i="1" s="1"/>
  <c r="N36" i="1"/>
  <c r="M36" i="1"/>
  <c r="J35" i="1"/>
  <c r="O35" i="1"/>
  <c r="P35" i="1" s="1"/>
  <c r="N35" i="1"/>
  <c r="M35" i="1"/>
  <c r="J34" i="1"/>
  <c r="O34" i="1"/>
  <c r="P34" i="1" s="1"/>
  <c r="N34" i="1"/>
  <c r="M34" i="1"/>
  <c r="J33" i="1"/>
  <c r="O33" i="1"/>
  <c r="P33" i="1" s="1"/>
  <c r="N33" i="1"/>
  <c r="M33" i="1"/>
  <c r="J32" i="1"/>
  <c r="O32" i="1"/>
  <c r="P32" i="1" s="1"/>
  <c r="N32" i="1"/>
  <c r="M32" i="1"/>
  <c r="J31" i="1"/>
  <c r="O31" i="1"/>
  <c r="P31" i="1" s="1"/>
  <c r="N31" i="1"/>
  <c r="M31" i="1"/>
  <c r="J30" i="1"/>
  <c r="O30" i="1"/>
  <c r="P30" i="1" s="1"/>
  <c r="N30" i="1"/>
  <c r="M30" i="1"/>
  <c r="J29" i="1"/>
  <c r="O29" i="1"/>
  <c r="P29" i="1" s="1"/>
  <c r="N29" i="1"/>
  <c r="M29" i="1"/>
  <c r="J28" i="1"/>
  <c r="O28" i="1"/>
  <c r="P28" i="1" s="1"/>
  <c r="N28" i="1"/>
  <c r="M28" i="1"/>
  <c r="J27" i="1"/>
  <c r="O27" i="1"/>
  <c r="P27" i="1" s="1"/>
  <c r="N27" i="1"/>
  <c r="M27" i="1"/>
  <c r="J26" i="1"/>
  <c r="O26" i="1"/>
  <c r="P26" i="1" s="1"/>
  <c r="N26" i="1"/>
  <c r="M26" i="1"/>
  <c r="J25" i="1"/>
  <c r="O25" i="1"/>
  <c r="P25" i="1" s="1"/>
  <c r="N25" i="1"/>
  <c r="M25" i="1"/>
  <c r="J24" i="1"/>
  <c r="O24" i="1"/>
  <c r="P24" i="1" s="1"/>
  <c r="N24" i="1"/>
  <c r="M24" i="1"/>
  <c r="J23" i="1"/>
  <c r="O23" i="1"/>
  <c r="P23" i="1" s="1"/>
  <c r="N23" i="1"/>
  <c r="M23" i="1"/>
  <c r="J22" i="1"/>
  <c r="O22" i="1"/>
  <c r="P22" i="1" s="1"/>
  <c r="N22" i="1"/>
  <c r="M22" i="1"/>
  <c r="J21" i="1"/>
  <c r="O21" i="1"/>
  <c r="P21" i="1" s="1"/>
  <c r="N21" i="1"/>
  <c r="M21" i="1"/>
  <c r="J20" i="1"/>
  <c r="O20" i="1"/>
  <c r="P20" i="1" s="1"/>
  <c r="N20" i="1"/>
  <c r="M20" i="1"/>
  <c r="J19" i="1"/>
  <c r="O19" i="1"/>
  <c r="P19" i="1" s="1"/>
  <c r="N19" i="1"/>
  <c r="M19" i="1"/>
  <c r="J18" i="1"/>
  <c r="O18" i="1"/>
  <c r="P18" i="1" s="1"/>
  <c r="N18" i="1"/>
  <c r="M18" i="1"/>
  <c r="J17" i="1"/>
  <c r="O17" i="1"/>
  <c r="P17" i="1" s="1"/>
  <c r="N17" i="1"/>
  <c r="M17" i="1"/>
  <c r="J16" i="1"/>
  <c r="P16" i="1"/>
  <c r="O16" i="1"/>
  <c r="N16" i="1"/>
  <c r="M16" i="1"/>
  <c r="J15" i="1"/>
  <c r="O15" i="1"/>
  <c r="P15" i="1" s="1"/>
  <c r="N15" i="1"/>
  <c r="M15" i="1"/>
  <c r="J14" i="1"/>
  <c r="O14" i="1"/>
  <c r="P14" i="1" s="1"/>
  <c r="N14" i="1"/>
  <c r="M14" i="1"/>
  <c r="J13" i="1"/>
  <c r="O13" i="1"/>
  <c r="P13" i="1" s="1"/>
  <c r="N13" i="1"/>
  <c r="M13" i="1"/>
  <c r="J12" i="1"/>
  <c r="O12" i="1"/>
  <c r="P12" i="1" s="1"/>
  <c r="N12" i="1"/>
  <c r="M12" i="1"/>
  <c r="J11" i="1"/>
  <c r="O11" i="1"/>
  <c r="P11" i="1" s="1"/>
  <c r="N11" i="1"/>
  <c r="M11" i="1"/>
  <c r="J10" i="1"/>
  <c r="J9" i="1"/>
  <c r="J8" i="1"/>
  <c r="J7" i="1"/>
  <c r="J6" i="1"/>
  <c r="J5" i="1"/>
  <c r="M5" i="1"/>
  <c r="J4" i="1"/>
  <c r="M4" i="1"/>
  <c r="M3" i="1"/>
  <c r="M2" i="1"/>
  <c r="M7" i="1" l="1"/>
  <c r="M6" i="1"/>
  <c r="M8" i="1" l="1"/>
</calcChain>
</file>

<file path=xl/sharedStrings.xml><?xml version="1.0" encoding="utf-8"?>
<sst xmlns="http://schemas.openxmlformats.org/spreadsheetml/2006/main" count="461" uniqueCount="74">
  <si>
    <t>Minnesota Timberwolves 2026–27 Prediction Tracker</t>
  </si>
  <si>
    <t>Season Summary</t>
  </si>
  <si>
    <t>Predicted Wins</t>
  </si>
  <si>
    <t>Predicted Losses</t>
  </si>
  <si>
    <t>Game #</t>
  </si>
  <si>
    <t>Date</t>
  </si>
  <si>
    <t>Time (ET)</t>
  </si>
  <si>
    <t>Opponent</t>
  </si>
  <si>
    <t>Home / Away</t>
  </si>
  <si>
    <t>Back-to-Back?</t>
  </si>
  <si>
    <t>Game Type</t>
  </si>
  <si>
    <t>Prediction</t>
  </si>
  <si>
    <t>Actual</t>
  </si>
  <si>
    <t>Correct?</t>
  </si>
  <si>
    <t>Actual Wins</t>
  </si>
  <si>
    <t>7:30 PM</t>
  </si>
  <si>
    <t>Miami Heat</t>
  </si>
  <si>
    <t>Away</t>
  </si>
  <si>
    <t>No</t>
  </si>
  <si>
    <t>Regular Season</t>
  </si>
  <si>
    <t>Actual Losses</t>
  </si>
  <si>
    <t>7:00 PM</t>
  </si>
  <si>
    <t>Orlando Magic</t>
  </si>
  <si>
    <t>Correct Picks</t>
  </si>
  <si>
    <t>Toronto Raptors</t>
  </si>
  <si>
    <t>Home</t>
  </si>
  <si>
    <t>Incorrect Picks</t>
  </si>
  <si>
    <t>Cleveland Cavaliers</t>
  </si>
  <si>
    <t>Yes</t>
  </si>
  <si>
    <t>Accuracy</t>
  </si>
  <si>
    <t>8:00 PM</t>
  </si>
  <si>
    <t>Golden State Warriors</t>
  </si>
  <si>
    <t>LA Clippers</t>
  </si>
  <si>
    <t>NBA Cup – Group Play</t>
  </si>
  <si>
    <t>Times Played</t>
  </si>
  <si>
    <t>Actual Win %</t>
  </si>
  <si>
    <t>San Antonio Spurs</t>
  </si>
  <si>
    <t>Atlanta Hawks</t>
  </si>
  <si>
    <t>Milwaukee Bucks</t>
  </si>
  <si>
    <t>Boston Celtics</t>
  </si>
  <si>
    <t>8:30 PM</t>
  </si>
  <si>
    <t>Houston Rockets</t>
  </si>
  <si>
    <t>Brooklyn Nets</t>
  </si>
  <si>
    <t>New Orleans Pelicans</t>
  </si>
  <si>
    <t>Charlotte Hornets</t>
  </si>
  <si>
    <t>Utah Jazz</t>
  </si>
  <si>
    <t>Chicago Bulls</t>
  </si>
  <si>
    <t>Dallas Mavericks</t>
  </si>
  <si>
    <t>Portland Trail Blazers</t>
  </si>
  <si>
    <t>Denver Nuggets</t>
  </si>
  <si>
    <t>Detroit Pistons</t>
  </si>
  <si>
    <t>New York Knicks</t>
  </si>
  <si>
    <t>Memphis Grizzlies</t>
  </si>
  <si>
    <t>Indiana Pacers</t>
  </si>
  <si>
    <t>Oklahoma City Thunder</t>
  </si>
  <si>
    <t>Los Angeles Lakers</t>
  </si>
  <si>
    <t>9:00 PM</t>
  </si>
  <si>
    <t>Sacramento Kings</t>
  </si>
  <si>
    <t>10:00 PM</t>
  </si>
  <si>
    <t>10:30 PM</t>
  </si>
  <si>
    <t>TBD</t>
  </si>
  <si>
    <t>Regular Season – TBD</t>
  </si>
  <si>
    <t>Phoenix Suns</t>
  </si>
  <si>
    <t>9:30 PM</t>
  </si>
  <si>
    <t>Philadelphia 76ers</t>
  </si>
  <si>
    <t>4:00 PM</t>
  </si>
  <si>
    <t>Washington Wizards</t>
  </si>
  <si>
    <t>12:30 PM</t>
  </si>
  <si>
    <t>5:00 PM</t>
  </si>
  <si>
    <t>6:00 PM</t>
  </si>
  <si>
    <t>11:00 PM</t>
  </si>
  <si>
    <t>3:00 PM</t>
  </si>
  <si>
    <t>3:30 PM</t>
  </si>
  <si>
    <t>12:00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</si>
</sst>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,\ mmm\ d\,\ yyyy"/>
    <numFmt numFmtId="165" formatCode="0.0%"/>
  </numFmts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C2340"/>
      </patternFill>
    </fill>
    <fill>
      <patternFill patternType="solid">
        <fgColor rgb="FF236192"/>
      </patternFill>
    </fill>
    <fill>
      <patternFill patternType="solid">
        <fgColor rgb="FFFFF9D9"/>
      </patternFill>
    </fill>
    <fill>
      <patternFill patternType="solid">
        <fgColor rgb="FFE8EDF2"/>
      </patternFill>
    </fill>
  </fills>
  <borders count="10">
    <border>
      <left/>
      <right/>
      <top/>
      <bottom/>
      <diagonal/>
    </border>
    <border>
      <left style="medium">
        <color rgb="FF0C2340"/>
      </left>
      <right/>
      <top style="medium">
        <color rgb="FF0C2340"/>
      </top>
      <bottom style="medium">
        <color rgb="FF0C2340"/>
      </bottom>
      <diagonal/>
    </border>
    <border>
      <left/>
      <right/>
      <top style="medium">
        <color rgb="FF0C2340"/>
      </top>
      <bottom style="medium">
        <color rgb="FF0C2340"/>
      </bottom>
      <diagonal/>
    </border>
    <border>
      <left/>
      <right style="medium">
        <color rgb="FF0C2340"/>
      </right>
      <top style="medium">
        <color rgb="FF0C2340"/>
      </top>
      <bottom style="medium">
        <color rgb="FF0C2340"/>
      </bottom>
      <diagonal/>
    </border>
    <border>
      <left/>
      <right/>
      <top/>
      <bottom style="thin">
        <color rgb="FFD7DEE5"/>
      </bottom>
      <diagonal/>
    </border>
    <border>
      <left/>
      <right/>
      <top style="thin">
        <color rgb="FFD7DEE5"/>
      </top>
      <bottom style="thin">
        <color rgb="FFD7DEE5"/>
      </bottom>
      <diagonal/>
    </border>
    <border>
      <left/>
      <right/>
      <top style="thin">
        <color rgb="FFD7DEE5"/>
      </top>
      <bottom/>
      <diagonal/>
    </border>
    <border>
      <left/>
      <right/>
      <top/>
      <bottom style="thin">
        <color rgb="FFC9D2DC"/>
      </bottom>
      <diagonal/>
    </border>
    <border>
      <left/>
      <right/>
      <top style="thin">
        <color rgb="FFC9D2DC"/>
      </top>
      <bottom style="thin">
        <color rgb="FFC9D2DC"/>
      </bottom>
      <diagonal/>
    </border>
    <border>
      <left/>
      <right/>
      <top style="thin">
        <color rgb="FFC9D2DC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5" borderId="7" xfId="0" applyFont="1" applyFill="1" applyBorder="1"/>
    <xf numFmtId="0" fontId="2" fillId="5" borderId="8" xfId="0" applyFont="1" applyFill="1" applyBorder="1"/>
    <xf numFmtId="0" fontId="2" fillId="5" borderId="9" xfId="0" applyFont="1" applyFill="1" applyBorder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5" fontId="0" fillId="5" borderId="9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color rgb="FF9C1C1C"/>
      </font>
      <fill>
        <patternFill patternType="solid">
          <bgColor rgb="FFF4CCCC"/>
        </patternFill>
      </fill>
    </dxf>
    <dxf>
      <font>
        <color rgb="FF276221"/>
      </font>
      <fill>
        <patternFill patternType="solid">
          <bgColor rgb="FFD9EAD3"/>
        </patternFill>
      </fill>
    </dxf>
    <dxf>
      <font>
        <b/>
        <color rgb="FF9C4A00"/>
      </font>
      <fill>
        <patternFill patternType="solid">
          <bgColor rgb="FFFCE5CD"/>
        </patternFill>
      </fill>
    </dxf>
    <dxf>
      <font>
        <b/>
        <color rgb="FF0C2340"/>
      </font>
      <fill>
        <patternFill patternType="solid">
          <bgColor rgb="FFF5C4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imberwolvesGames" displayName="TimberwolvesGames" ref="A3:J85" totalsRowShown="0">
  <tableColumns count="10">
    <tableColumn id="1" xr3:uid="{00000000-0010-0000-0000-000001000000}" name="Game #"/>
    <tableColumn id="2" xr3:uid="{00000000-0010-0000-0000-000002000000}" name="Date"/>
    <tableColumn id="3" xr3:uid="{00000000-0010-0000-0000-000003000000}" name="Time (ET)"/>
    <tableColumn id="4" xr3:uid="{00000000-0010-0000-0000-000004000000}" name="Opponent"/>
    <tableColumn id="5" xr3:uid="{00000000-0010-0000-0000-000005000000}" name="Home / Away"/>
    <tableColumn id="6" xr3:uid="{00000000-0010-0000-0000-000006000000}" name="Back-to-Back?"/>
    <tableColumn id="7" xr3:uid="{00000000-0010-0000-0000-000007000000}" name="Game Type"/>
    <tableColumn id="8" xr3:uid="{00000000-0010-0000-0000-000008000000}" name="Prediction"/>
    <tableColumn id="9" xr3:uid="{00000000-0010-0000-0000-000009000000}" name="Actual"/>
    <tableColumn id="10" xr3:uid="{00000000-0010-0000-0000-00000A000000}" name="Correct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showGridLines="0" tabSelected="1" workbookViewId="0">
      <selection activeCell="Q22" sqref="Q22"/>
    </sheetView>
  </sheetViews>
  <sheetFormatPr baseColWidth="10" defaultColWidth="8.83203125" defaultRowHeight="14"/>
  <cols>
    <col min="1" max="1" width="8" customWidth="1"/>
    <col min="2" max="2" width="19" customWidth="1"/>
    <col min="3" max="3" width="12" customWidth="1"/>
    <col min="4" max="4" width="24" customWidth="1"/>
    <col min="5" max="5" width="14" customWidth="1"/>
    <col min="6" max="6" width="15" customWidth="1"/>
    <col min="7" max="7" width="23" customWidth="1"/>
    <col min="8" max="10" width="12" customWidth="1"/>
    <col min="11" max="11" width="3" customWidth="1"/>
    <col min="12" max="12" width="24" customWidth="1"/>
    <col min="13" max="16" width="14" customWidth="1"/>
  </cols>
  <sheetData>
    <row r="1" spans="1:16" ht="30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L1" s="26" t="s">
        <v>1</v>
      </c>
      <c r="M1" s="26"/>
    </row>
    <row r="2" spans="1:16" ht="15">
      <c r="L2" s="16" t="s">
        <v>2</v>
      </c>
      <c r="M2" s="19">
        <f>COUNTIF(H4:H85,"W")</f>
        <v>0</v>
      </c>
    </row>
    <row r="3" spans="1:16" ht="16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  <c r="L3" s="17" t="s">
        <v>3</v>
      </c>
      <c r="M3" s="20">
        <f>COUNTIF(H4:H85,"L")</f>
        <v>0</v>
      </c>
    </row>
    <row r="4" spans="1:16" ht="15">
      <c r="A4" s="7">
        <v>1</v>
      </c>
      <c r="B4" s="10">
        <v>46316.708333333336</v>
      </c>
      <c r="C4" s="7" t="s">
        <v>15</v>
      </c>
      <c r="D4" s="4" t="s">
        <v>16</v>
      </c>
      <c r="E4" s="7" t="s">
        <v>17</v>
      </c>
      <c r="F4" s="7" t="s">
        <v>18</v>
      </c>
      <c r="G4" s="7" t="s">
        <v>19</v>
      </c>
      <c r="H4" s="13"/>
      <c r="I4" s="13"/>
      <c r="J4" s="7" t="str">
        <f t="shared" ref="J4:J35" si="0">IF(OR(H4="",I4=""),"",IF(H4=I4,"Correct","Incorrect"))</f>
        <v/>
      </c>
      <c r="L4" s="17" t="s">
        <v>14</v>
      </c>
      <c r="M4" s="20">
        <f>COUNTIF(I4:I85,"W")</f>
        <v>0</v>
      </c>
    </row>
    <row r="5" spans="1:16" ht="15">
      <c r="A5" s="8">
        <v>2</v>
      </c>
      <c r="B5" s="11">
        <v>46318.708333333336</v>
      </c>
      <c r="C5" s="8" t="s">
        <v>21</v>
      </c>
      <c r="D5" s="5" t="s">
        <v>22</v>
      </c>
      <c r="E5" s="8" t="s">
        <v>17</v>
      </c>
      <c r="F5" s="8" t="s">
        <v>18</v>
      </c>
      <c r="G5" s="8" t="s">
        <v>19</v>
      </c>
      <c r="H5" s="14"/>
      <c r="I5" s="14"/>
      <c r="J5" s="8" t="str">
        <f t="shared" si="0"/>
        <v/>
      </c>
      <c r="L5" s="17" t="s">
        <v>20</v>
      </c>
      <c r="M5" s="20">
        <f>COUNTIF(I4:I85,"L")</f>
        <v>0</v>
      </c>
    </row>
    <row r="6" spans="1:16" ht="15">
      <c r="A6" s="8">
        <v>3</v>
      </c>
      <c r="B6" s="11">
        <v>46320.708333333336</v>
      </c>
      <c r="C6" s="8" t="s">
        <v>21</v>
      </c>
      <c r="D6" s="5" t="s">
        <v>24</v>
      </c>
      <c r="E6" s="8" t="s">
        <v>25</v>
      </c>
      <c r="F6" s="8" t="s">
        <v>18</v>
      </c>
      <c r="G6" s="8" t="s">
        <v>19</v>
      </c>
      <c r="H6" s="14"/>
      <c r="I6" s="14"/>
      <c r="J6" s="8" t="str">
        <f t="shared" si="0"/>
        <v/>
      </c>
      <c r="L6" s="17" t="s">
        <v>23</v>
      </c>
      <c r="M6" s="20">
        <f>COUNTIF(J4:J85,"Correct")</f>
        <v>0</v>
      </c>
    </row>
    <row r="7" spans="1:16" ht="15">
      <c r="A7" s="8">
        <v>4</v>
      </c>
      <c r="B7" s="11">
        <v>46321.708333333336</v>
      </c>
      <c r="C7" s="8" t="s">
        <v>21</v>
      </c>
      <c r="D7" s="5" t="s">
        <v>27</v>
      </c>
      <c r="E7" s="8" t="s">
        <v>17</v>
      </c>
      <c r="F7" s="8" t="s">
        <v>28</v>
      </c>
      <c r="G7" s="8" t="s">
        <v>19</v>
      </c>
      <c r="H7" s="14"/>
      <c r="I7" s="14"/>
      <c r="J7" s="8" t="str">
        <f t="shared" si="0"/>
        <v/>
      </c>
      <c r="L7" s="17" t="s">
        <v>26</v>
      </c>
      <c r="M7" s="20">
        <f>COUNTIF(J4:J85,"Incorrect")</f>
        <v>0</v>
      </c>
    </row>
    <row r="8" spans="1:16" ht="15">
      <c r="A8" s="8">
        <v>5</v>
      </c>
      <c r="B8" s="11">
        <v>46323.708333333336</v>
      </c>
      <c r="C8" s="8" t="s">
        <v>30</v>
      </c>
      <c r="D8" s="5" t="s">
        <v>31</v>
      </c>
      <c r="E8" s="8" t="s">
        <v>25</v>
      </c>
      <c r="F8" s="8" t="s">
        <v>18</v>
      </c>
      <c r="G8" s="8" t="s">
        <v>19</v>
      </c>
      <c r="H8" s="14"/>
      <c r="I8" s="14"/>
      <c r="J8" s="8" t="str">
        <f t="shared" si="0"/>
        <v/>
      </c>
      <c r="L8" s="18" t="s">
        <v>29</v>
      </c>
      <c r="M8" s="21">
        <f>IFERROR(M6/(M6+M7),0)</f>
        <v>0</v>
      </c>
    </row>
    <row r="9" spans="1:16">
      <c r="A9" s="8">
        <v>6</v>
      </c>
      <c r="B9" s="11">
        <v>46325.708333333336</v>
      </c>
      <c r="C9" s="8" t="s">
        <v>30</v>
      </c>
      <c r="D9" s="5" t="s">
        <v>32</v>
      </c>
      <c r="E9" s="8" t="s">
        <v>25</v>
      </c>
      <c r="F9" s="8" t="s">
        <v>18</v>
      </c>
      <c r="G9" s="8" t="s">
        <v>33</v>
      </c>
      <c r="H9" s="14"/>
      <c r="I9" s="14"/>
      <c r="J9" s="8" t="str">
        <f t="shared" si="0"/>
        <v/>
      </c>
    </row>
    <row r="10" spans="1:16" ht="32">
      <c r="A10" s="8">
        <v>7</v>
      </c>
      <c r="B10" s="11">
        <v>46326.708333333336</v>
      </c>
      <c r="C10" s="8" t="s">
        <v>30</v>
      </c>
      <c r="D10" s="5" t="s">
        <v>36</v>
      </c>
      <c r="E10" s="8" t="s">
        <v>17</v>
      </c>
      <c r="F10" s="8" t="s">
        <v>28</v>
      </c>
      <c r="G10" s="8" t="s">
        <v>19</v>
      </c>
      <c r="H10" s="14"/>
      <c r="I10" s="14"/>
      <c r="J10" s="8" t="str">
        <f t="shared" si="0"/>
        <v/>
      </c>
      <c r="L10" s="22" t="s">
        <v>7</v>
      </c>
      <c r="M10" s="22" t="s">
        <v>34</v>
      </c>
      <c r="N10" s="22" t="s">
        <v>2</v>
      </c>
      <c r="O10" s="22" t="s">
        <v>14</v>
      </c>
      <c r="P10" s="22" t="s">
        <v>35</v>
      </c>
    </row>
    <row r="11" spans="1:16">
      <c r="A11" s="8">
        <v>8</v>
      </c>
      <c r="B11" s="11">
        <v>46328.75</v>
      </c>
      <c r="C11" s="8" t="s">
        <v>30</v>
      </c>
      <c r="D11" s="5" t="s">
        <v>38</v>
      </c>
      <c r="E11" s="8" t="s">
        <v>25</v>
      </c>
      <c r="F11" s="8" t="s">
        <v>18</v>
      </c>
      <c r="G11" s="8" t="s">
        <v>19</v>
      </c>
      <c r="H11" s="14"/>
      <c r="I11" s="14"/>
      <c r="J11" s="8" t="str">
        <f t="shared" si="0"/>
        <v/>
      </c>
      <c r="L11" t="s">
        <v>37</v>
      </c>
      <c r="M11" s="23">
        <f>COUNTIF(D4:D85,L11)</f>
        <v>2</v>
      </c>
      <c r="N11" s="23">
        <f>COUNTIFS(D4:D85,L11,H4:H85,"W")</f>
        <v>0</v>
      </c>
      <c r="O11" s="23">
        <f>COUNTIFS(D4:D85,L11,I4:I85,"W")</f>
        <v>0</v>
      </c>
      <c r="P11" s="24">
        <f>IFERROR(O11/COUNTIFS(D4:D85,L11,I4:I85,"&lt;&gt;"),0)</f>
        <v>0</v>
      </c>
    </row>
    <row r="12" spans="1:16">
      <c r="A12" s="8">
        <v>9</v>
      </c>
      <c r="B12" s="11">
        <v>46330.75</v>
      </c>
      <c r="C12" s="8" t="s">
        <v>40</v>
      </c>
      <c r="D12" s="5" t="s">
        <v>41</v>
      </c>
      <c r="E12" s="8" t="s">
        <v>17</v>
      </c>
      <c r="F12" s="8" t="s">
        <v>18</v>
      </c>
      <c r="G12" s="8" t="s">
        <v>19</v>
      </c>
      <c r="H12" s="14"/>
      <c r="I12" s="14"/>
      <c r="J12" s="8" t="str">
        <f t="shared" si="0"/>
        <v/>
      </c>
      <c r="L12" t="s">
        <v>39</v>
      </c>
      <c r="M12" s="23">
        <f>COUNTIF(D4:D85,L12)</f>
        <v>2</v>
      </c>
      <c r="N12" s="23">
        <f>COUNTIFS(D4:D85,L12,H4:H85,"W")</f>
        <v>0</v>
      </c>
      <c r="O12" s="23">
        <f>COUNTIFS(D4:D85,L12,I4:I85,"W")</f>
        <v>0</v>
      </c>
      <c r="P12" s="24">
        <f>IFERROR(O12/COUNTIFS(D4:D85,L12,I4:I85,"&lt;&gt;"),0)</f>
        <v>0</v>
      </c>
    </row>
    <row r="13" spans="1:16">
      <c r="A13" s="8">
        <v>10</v>
      </c>
      <c r="B13" s="11">
        <v>46332.75</v>
      </c>
      <c r="C13" s="8" t="s">
        <v>30</v>
      </c>
      <c r="D13" s="5" t="s">
        <v>43</v>
      </c>
      <c r="E13" s="8" t="s">
        <v>17</v>
      </c>
      <c r="F13" s="8" t="s">
        <v>18</v>
      </c>
      <c r="G13" s="8" t="s">
        <v>33</v>
      </c>
      <c r="H13" s="14"/>
      <c r="I13" s="14"/>
      <c r="J13" s="8" t="str">
        <f t="shared" si="0"/>
        <v/>
      </c>
      <c r="L13" t="s">
        <v>42</v>
      </c>
      <c r="M13" s="23">
        <f>COUNTIF(D4:D85,L13)</f>
        <v>2</v>
      </c>
      <c r="N13" s="23">
        <f>COUNTIFS(D4:D85,L13,H4:H85,"W")</f>
        <v>0</v>
      </c>
      <c r="O13" s="23">
        <f>COUNTIFS(D4:D85,L13,I4:I85,"W")</f>
        <v>0</v>
      </c>
      <c r="P13" s="24">
        <f>IFERROR(O13/COUNTIFS(D4:D85,L13,I4:I85,"&lt;&gt;"),0)</f>
        <v>0</v>
      </c>
    </row>
    <row r="14" spans="1:16">
      <c r="A14" s="8">
        <v>11</v>
      </c>
      <c r="B14" s="11">
        <v>46334.75</v>
      </c>
      <c r="C14" s="8" t="s">
        <v>21</v>
      </c>
      <c r="D14" s="5" t="s">
        <v>45</v>
      </c>
      <c r="E14" s="8" t="s">
        <v>25</v>
      </c>
      <c r="F14" s="8" t="s">
        <v>18</v>
      </c>
      <c r="G14" s="8" t="s">
        <v>19</v>
      </c>
      <c r="H14" s="14"/>
      <c r="I14" s="14"/>
      <c r="J14" s="8" t="str">
        <f t="shared" si="0"/>
        <v/>
      </c>
      <c r="L14" t="s">
        <v>44</v>
      </c>
      <c r="M14" s="23">
        <f>COUNTIF(D4:D85,L14)</f>
        <v>2</v>
      </c>
      <c r="N14" s="23">
        <f>COUNTIFS(D4:D85,L14,H4:H85,"W")</f>
        <v>0</v>
      </c>
      <c r="O14" s="23">
        <f>COUNTIFS(D4:D85,L14,I4:I85,"W")</f>
        <v>0</v>
      </c>
      <c r="P14" s="24">
        <f>IFERROR(O14/COUNTIFS(D4:D85,L14,I4:I85,"&lt;&gt;"),0)</f>
        <v>0</v>
      </c>
    </row>
    <row r="15" spans="1:16">
      <c r="A15" s="8">
        <v>12</v>
      </c>
      <c r="B15" s="11">
        <v>46338.75</v>
      </c>
      <c r="C15" s="8" t="s">
        <v>30</v>
      </c>
      <c r="D15" s="5" t="s">
        <v>47</v>
      </c>
      <c r="E15" s="8" t="s">
        <v>25</v>
      </c>
      <c r="F15" s="8" t="s">
        <v>18</v>
      </c>
      <c r="G15" s="8" t="s">
        <v>19</v>
      </c>
      <c r="H15" s="14"/>
      <c r="I15" s="14"/>
      <c r="J15" s="8" t="str">
        <f t="shared" si="0"/>
        <v/>
      </c>
      <c r="L15" t="s">
        <v>46</v>
      </c>
      <c r="M15" s="23">
        <f>COUNTIF(D4:D85,L15)</f>
        <v>2</v>
      </c>
      <c r="N15" s="23">
        <f>COUNTIFS(D4:D85,L15,H4:H85,"W")</f>
        <v>0</v>
      </c>
      <c r="O15" s="23">
        <f>COUNTIFS(D4:D85,L15,I4:I85,"W")</f>
        <v>0</v>
      </c>
      <c r="P15" s="24">
        <f>IFERROR(O15/COUNTIFS(D4:D85,L15,I4:I85,"&lt;&gt;"),0)</f>
        <v>0</v>
      </c>
    </row>
    <row r="16" spans="1:16">
      <c r="A16" s="8">
        <v>13</v>
      </c>
      <c r="B16" s="11">
        <v>46340.75</v>
      </c>
      <c r="C16" s="8" t="s">
        <v>30</v>
      </c>
      <c r="D16" s="5" t="s">
        <v>46</v>
      </c>
      <c r="E16" s="8" t="s">
        <v>25</v>
      </c>
      <c r="F16" s="8" t="s">
        <v>18</v>
      </c>
      <c r="G16" s="8" t="s">
        <v>19</v>
      </c>
      <c r="H16" s="14"/>
      <c r="I16" s="14"/>
      <c r="J16" s="8" t="str">
        <f t="shared" si="0"/>
        <v/>
      </c>
      <c r="L16" t="s">
        <v>27</v>
      </c>
      <c r="M16" s="23">
        <f>COUNTIF(D4:D85,L16)</f>
        <v>2</v>
      </c>
      <c r="N16" s="23">
        <f>COUNTIFS(D4:D85,L16,H4:H85,"W")</f>
        <v>0</v>
      </c>
      <c r="O16" s="23">
        <f>COUNTIFS(D4:D85,L16,I4:I85,"W")</f>
        <v>0</v>
      </c>
      <c r="P16" s="24">
        <f>IFERROR(O16/COUNTIFS(D4:D85,L16,I4:I85,"&lt;&gt;"),0)</f>
        <v>0</v>
      </c>
    </row>
    <row r="17" spans="1:16">
      <c r="A17" s="8">
        <v>14</v>
      </c>
      <c r="B17" s="11">
        <v>46342.75</v>
      </c>
      <c r="C17" s="8" t="s">
        <v>30</v>
      </c>
      <c r="D17" s="5" t="s">
        <v>48</v>
      </c>
      <c r="E17" s="8" t="s">
        <v>25</v>
      </c>
      <c r="F17" s="8" t="s">
        <v>18</v>
      </c>
      <c r="G17" s="8" t="s">
        <v>19</v>
      </c>
      <c r="H17" s="14"/>
      <c r="I17" s="14"/>
      <c r="J17" s="8" t="str">
        <f t="shared" si="0"/>
        <v/>
      </c>
      <c r="L17" t="s">
        <v>47</v>
      </c>
      <c r="M17" s="23">
        <f>COUNTIF(D4:D85,L17)</f>
        <v>3</v>
      </c>
      <c r="N17" s="23">
        <f>COUNTIFS(D4:D85,L17,H4:H85,"W")</f>
        <v>0</v>
      </c>
      <c r="O17" s="23">
        <f>COUNTIFS(D4:D85,L17,I4:I85,"W")</f>
        <v>0</v>
      </c>
      <c r="P17" s="24">
        <f>IFERROR(O17/COUNTIFS(D4:D85,L17,I4:I85,"&lt;&gt;"),0)</f>
        <v>0</v>
      </c>
    </row>
    <row r="18" spans="1:16">
      <c r="A18" s="8">
        <v>15</v>
      </c>
      <c r="B18" s="11">
        <v>46343.75</v>
      </c>
      <c r="C18" s="8" t="s">
        <v>30</v>
      </c>
      <c r="D18" s="5" t="s">
        <v>48</v>
      </c>
      <c r="E18" s="8" t="s">
        <v>25</v>
      </c>
      <c r="F18" s="8" t="s">
        <v>28</v>
      </c>
      <c r="G18" s="8" t="s">
        <v>19</v>
      </c>
      <c r="H18" s="14"/>
      <c r="I18" s="14"/>
      <c r="J18" s="8" t="str">
        <f t="shared" si="0"/>
        <v/>
      </c>
      <c r="L18" t="s">
        <v>49</v>
      </c>
      <c r="M18" s="23">
        <f>COUNTIF(D4:D85,L18)</f>
        <v>4</v>
      </c>
      <c r="N18" s="23">
        <f>COUNTIFS(D4:D85,L18,H4:H85,"W")</f>
        <v>0</v>
      </c>
      <c r="O18" s="23">
        <f>COUNTIFS(D4:D85,L18,I4:I85,"W")</f>
        <v>0</v>
      </c>
      <c r="P18" s="24">
        <f>IFERROR(O18/COUNTIFS(D4:D85,L18,I4:I85,"&lt;&gt;"),0)</f>
        <v>0</v>
      </c>
    </row>
    <row r="19" spans="1:16">
      <c r="A19" s="8">
        <v>16</v>
      </c>
      <c r="B19" s="11">
        <v>46345.75</v>
      </c>
      <c r="C19" s="8" t="s">
        <v>30</v>
      </c>
      <c r="D19" s="5" t="s">
        <v>51</v>
      </c>
      <c r="E19" s="8" t="s">
        <v>25</v>
      </c>
      <c r="F19" s="8" t="s">
        <v>18</v>
      </c>
      <c r="G19" s="8" t="s">
        <v>19</v>
      </c>
      <c r="H19" s="14"/>
      <c r="I19" s="14"/>
      <c r="J19" s="8" t="str">
        <f t="shared" si="0"/>
        <v/>
      </c>
      <c r="L19" t="s">
        <v>50</v>
      </c>
      <c r="M19" s="23">
        <f>COUNTIF(D4:D85,L19)</f>
        <v>2</v>
      </c>
      <c r="N19" s="23">
        <f>COUNTIFS(D4:D85,L19,H4:H85,"W")</f>
        <v>0</v>
      </c>
      <c r="O19" s="23">
        <f>COUNTIFS(D4:D85,L19,I4:I85,"W")</f>
        <v>0</v>
      </c>
      <c r="P19" s="24">
        <f>IFERROR(O19/COUNTIFS(D4:D85,L19,I4:I85,"&lt;&gt;"),0)</f>
        <v>0</v>
      </c>
    </row>
    <row r="20" spans="1:16">
      <c r="A20" s="8">
        <v>17</v>
      </c>
      <c r="B20" s="11">
        <v>46347.75</v>
      </c>
      <c r="C20" s="8" t="s">
        <v>30</v>
      </c>
      <c r="D20" s="5" t="s">
        <v>52</v>
      </c>
      <c r="E20" s="8" t="s">
        <v>25</v>
      </c>
      <c r="F20" s="8" t="s">
        <v>18</v>
      </c>
      <c r="G20" s="8" t="s">
        <v>33</v>
      </c>
      <c r="H20" s="14"/>
      <c r="I20" s="14"/>
      <c r="J20" s="8" t="str">
        <f t="shared" si="0"/>
        <v/>
      </c>
      <c r="L20" t="s">
        <v>31</v>
      </c>
      <c r="M20" s="23">
        <f>COUNTIF(D4:D85,L20)</f>
        <v>3</v>
      </c>
      <c r="N20" s="23">
        <f>COUNTIFS(D4:D85,L20,H4:H85,"W")</f>
        <v>0</v>
      </c>
      <c r="O20" s="23">
        <f>COUNTIFS(D4:D85,L20,I4:I85,"W")</f>
        <v>0</v>
      </c>
      <c r="P20" s="24">
        <f>IFERROR(O20/COUNTIFS(D4:D85,L20,I4:I85,"&lt;&gt;"),0)</f>
        <v>0</v>
      </c>
    </row>
    <row r="21" spans="1:16">
      <c r="A21" s="8">
        <v>18</v>
      </c>
      <c r="B21" s="11">
        <v>46349.75</v>
      </c>
      <c r="C21" s="8" t="s">
        <v>15</v>
      </c>
      <c r="D21" s="5" t="s">
        <v>42</v>
      </c>
      <c r="E21" s="8" t="s">
        <v>25</v>
      </c>
      <c r="F21" s="8" t="s">
        <v>18</v>
      </c>
      <c r="G21" s="8" t="s">
        <v>19</v>
      </c>
      <c r="H21" s="14"/>
      <c r="I21" s="14"/>
      <c r="J21" s="8" t="str">
        <f t="shared" si="0"/>
        <v/>
      </c>
      <c r="L21" t="s">
        <v>41</v>
      </c>
      <c r="M21" s="23">
        <f>COUNTIF(D4:D85,L21)</f>
        <v>4</v>
      </c>
      <c r="N21" s="23">
        <f>COUNTIFS(D4:D85,L21,H4:H85,"W")</f>
        <v>0</v>
      </c>
      <c r="O21" s="23">
        <f>COUNTIFS(D4:D85,L21,I4:I85,"W")</f>
        <v>0</v>
      </c>
      <c r="P21" s="24">
        <f>IFERROR(O21/COUNTIFS(D4:D85,L21,I4:I85,"&lt;&gt;"),0)</f>
        <v>0</v>
      </c>
    </row>
    <row r="22" spans="1:16">
      <c r="A22" s="8">
        <v>19</v>
      </c>
      <c r="B22" s="11">
        <v>46351.75</v>
      </c>
      <c r="C22" s="8" t="s">
        <v>15</v>
      </c>
      <c r="D22" s="5" t="s">
        <v>54</v>
      </c>
      <c r="E22" s="8" t="s">
        <v>17</v>
      </c>
      <c r="F22" s="8" t="s">
        <v>18</v>
      </c>
      <c r="G22" s="8" t="s">
        <v>33</v>
      </c>
      <c r="H22" s="14"/>
      <c r="I22" s="14"/>
      <c r="J22" s="8" t="str">
        <f t="shared" si="0"/>
        <v/>
      </c>
      <c r="L22" t="s">
        <v>53</v>
      </c>
      <c r="M22" s="23">
        <f>COUNTIF(D4:D85,L22)</f>
        <v>2</v>
      </c>
      <c r="N22" s="23">
        <f>COUNTIFS(D4:D85,L22,H4:H85,"W")</f>
        <v>0</v>
      </c>
      <c r="O22" s="23">
        <f>COUNTIFS(D4:D85,L22,I4:I85,"W")</f>
        <v>0</v>
      </c>
      <c r="P22" s="24">
        <f>IFERROR(O22/COUNTIFS(D4:D85,L22,I4:I85,"&lt;&gt;"),0)</f>
        <v>0</v>
      </c>
    </row>
    <row r="23" spans="1:16">
      <c r="A23" s="8">
        <v>20</v>
      </c>
      <c r="B23" s="11">
        <v>46353.75</v>
      </c>
      <c r="C23" s="8" t="s">
        <v>40</v>
      </c>
      <c r="D23" s="5" t="s">
        <v>52</v>
      </c>
      <c r="E23" s="8" t="s">
        <v>25</v>
      </c>
      <c r="F23" s="8" t="s">
        <v>18</v>
      </c>
      <c r="G23" s="8" t="s">
        <v>19</v>
      </c>
      <c r="H23" s="14"/>
      <c r="I23" s="14"/>
      <c r="J23" s="8" t="str">
        <f t="shared" si="0"/>
        <v/>
      </c>
      <c r="L23" t="s">
        <v>32</v>
      </c>
      <c r="M23" s="23">
        <f>COUNTIF(D4:D85,L23)</f>
        <v>3</v>
      </c>
      <c r="N23" s="23">
        <f>COUNTIFS(D4:D85,L23,H4:H85,"W")</f>
        <v>0</v>
      </c>
      <c r="O23" s="23">
        <f>COUNTIFS(D4:D85,L23,I4:I85,"W")</f>
        <v>0</v>
      </c>
      <c r="P23" s="24">
        <f>IFERROR(O23/COUNTIFS(D4:D85,L23,I4:I85,"&lt;&gt;"),0)</f>
        <v>0</v>
      </c>
    </row>
    <row r="24" spans="1:16">
      <c r="A24" s="8">
        <v>21</v>
      </c>
      <c r="B24" s="11">
        <v>46355.75</v>
      </c>
      <c r="C24" s="8" t="s">
        <v>56</v>
      </c>
      <c r="D24" s="5" t="s">
        <v>57</v>
      </c>
      <c r="E24" s="8" t="s">
        <v>17</v>
      </c>
      <c r="F24" s="8" t="s">
        <v>18</v>
      </c>
      <c r="G24" s="8" t="s">
        <v>19</v>
      </c>
      <c r="H24" s="14"/>
      <c r="I24" s="14"/>
      <c r="J24" s="8" t="str">
        <f t="shared" si="0"/>
        <v/>
      </c>
      <c r="L24" t="s">
        <v>55</v>
      </c>
      <c r="M24" s="23">
        <f>COUNTIF(D4:D85,L24)</f>
        <v>4</v>
      </c>
      <c r="N24" s="23">
        <f>COUNTIFS(D4:D85,L24,H4:H85,"W")</f>
        <v>0</v>
      </c>
      <c r="O24" s="23">
        <f>COUNTIFS(D4:D85,L24,I4:I85,"W")</f>
        <v>0</v>
      </c>
      <c r="P24" s="24">
        <f>IFERROR(O24/COUNTIFS(D4:D85,L24,I4:I85,"&lt;&gt;"),0)</f>
        <v>0</v>
      </c>
    </row>
    <row r="25" spans="1:16">
      <c r="A25" s="8">
        <v>22</v>
      </c>
      <c r="B25" s="11">
        <v>46357.75</v>
      </c>
      <c r="C25" s="8" t="s">
        <v>58</v>
      </c>
      <c r="D25" s="5" t="s">
        <v>48</v>
      </c>
      <c r="E25" s="8" t="s">
        <v>17</v>
      </c>
      <c r="F25" s="8" t="s">
        <v>18</v>
      </c>
      <c r="G25" s="8" t="s">
        <v>19</v>
      </c>
      <c r="H25" s="14"/>
      <c r="I25" s="14"/>
      <c r="J25" s="8" t="str">
        <f t="shared" si="0"/>
        <v/>
      </c>
      <c r="L25" t="s">
        <v>52</v>
      </c>
      <c r="M25" s="23">
        <f>COUNTIF(D4:D85,L25)</f>
        <v>3</v>
      </c>
      <c r="N25" s="23">
        <f>COUNTIFS(D4:D85,L25,H4:H85,"W")</f>
        <v>0</v>
      </c>
      <c r="O25" s="23">
        <f>COUNTIFS(D4:D85,L25,I4:I85,"W")</f>
        <v>0</v>
      </c>
      <c r="P25" s="24">
        <f>IFERROR(O25/COUNTIFS(D4:D85,L25,I4:I85,"&lt;&gt;"),0)</f>
        <v>0</v>
      </c>
    </row>
    <row r="26" spans="1:16">
      <c r="A26" s="8">
        <v>23</v>
      </c>
      <c r="B26" s="11">
        <v>46358.75</v>
      </c>
      <c r="C26" s="8" t="s">
        <v>59</v>
      </c>
      <c r="D26" s="5" t="s">
        <v>32</v>
      </c>
      <c r="E26" s="8" t="s">
        <v>17</v>
      </c>
      <c r="F26" s="8" t="s">
        <v>28</v>
      </c>
      <c r="G26" s="8" t="s">
        <v>19</v>
      </c>
      <c r="H26" s="14"/>
      <c r="I26" s="14"/>
      <c r="J26" s="8" t="str">
        <f t="shared" si="0"/>
        <v/>
      </c>
      <c r="L26" t="s">
        <v>16</v>
      </c>
      <c r="M26" s="23">
        <f>COUNTIF(D4:D85,L26)</f>
        <v>2</v>
      </c>
      <c r="N26" s="23">
        <f>COUNTIFS(D4:D85,L26,H4:H85,"W")</f>
        <v>0</v>
      </c>
      <c r="O26" s="23">
        <f>COUNTIFS(D4:D85,L26,I4:I85,"W")</f>
        <v>0</v>
      </c>
      <c r="P26" s="24">
        <f>IFERROR(O26/COUNTIFS(D4:D85,L26,I4:I85,"&lt;&gt;"),0)</f>
        <v>0</v>
      </c>
    </row>
    <row r="27" spans="1:16">
      <c r="A27" s="8">
        <v>24</v>
      </c>
      <c r="B27" s="11"/>
      <c r="C27" s="8" t="s">
        <v>60</v>
      </c>
      <c r="D27" s="5" t="s">
        <v>60</v>
      </c>
      <c r="E27" s="8" t="s">
        <v>60</v>
      </c>
      <c r="F27" s="8"/>
      <c r="G27" s="8" t="s">
        <v>61</v>
      </c>
      <c r="H27" s="14"/>
      <c r="I27" s="14"/>
      <c r="J27" s="8" t="str">
        <f t="shared" si="0"/>
        <v/>
      </c>
      <c r="L27" t="s">
        <v>38</v>
      </c>
      <c r="M27" s="23">
        <f>COUNTIF(D4:D85,L27)</f>
        <v>2</v>
      </c>
      <c r="N27" s="23">
        <f>COUNTIFS(D4:D85,L27,H4:H85,"W")</f>
        <v>0</v>
      </c>
      <c r="O27" s="23">
        <f>COUNTIFS(D4:D85,L27,I4:I85,"W")</f>
        <v>0</v>
      </c>
      <c r="P27" s="24">
        <f>IFERROR(O27/COUNTIFS(D4:D85,L27,I4:I85,"&lt;&gt;"),0)</f>
        <v>0</v>
      </c>
    </row>
    <row r="28" spans="1:16">
      <c r="A28" s="8">
        <v>25</v>
      </c>
      <c r="B28" s="11"/>
      <c r="C28" s="8" t="s">
        <v>60</v>
      </c>
      <c r="D28" s="5" t="s">
        <v>60</v>
      </c>
      <c r="E28" s="8" t="s">
        <v>60</v>
      </c>
      <c r="F28" s="8"/>
      <c r="G28" s="8" t="s">
        <v>61</v>
      </c>
      <c r="H28" s="14"/>
      <c r="I28" s="14"/>
      <c r="J28" s="8" t="str">
        <f t="shared" si="0"/>
        <v/>
      </c>
      <c r="L28" t="s">
        <v>43</v>
      </c>
      <c r="M28" s="23">
        <f>COUNTIF(D4:D85,L28)</f>
        <v>3</v>
      </c>
      <c r="N28" s="23">
        <f>COUNTIFS(D4:D85,L28,H4:H85,"W")</f>
        <v>0</v>
      </c>
      <c r="O28" s="23">
        <f>COUNTIFS(D4:D85,L28,I4:I85,"W")</f>
        <v>0</v>
      </c>
      <c r="P28" s="24">
        <f>IFERROR(O28/COUNTIFS(D4:D85,L28,I4:I85,"&lt;&gt;"),0)</f>
        <v>0</v>
      </c>
    </row>
    <row r="29" spans="1:16">
      <c r="A29" s="8">
        <v>26</v>
      </c>
      <c r="B29" s="11">
        <v>46368.75</v>
      </c>
      <c r="C29" s="8" t="s">
        <v>56</v>
      </c>
      <c r="D29" s="5" t="s">
        <v>62</v>
      </c>
      <c r="E29" s="8" t="s">
        <v>17</v>
      </c>
      <c r="F29" s="8" t="s">
        <v>18</v>
      </c>
      <c r="G29" s="8" t="s">
        <v>19</v>
      </c>
      <c r="H29" s="14"/>
      <c r="I29" s="14"/>
      <c r="J29" s="8" t="str">
        <f t="shared" si="0"/>
        <v/>
      </c>
      <c r="L29" t="s">
        <v>51</v>
      </c>
      <c r="M29" s="23">
        <f>COUNTIF(D4:D85,L29)</f>
        <v>2</v>
      </c>
      <c r="N29" s="23">
        <f>COUNTIFS(D4:D85,L29,H4:H85,"W")</f>
        <v>0</v>
      </c>
      <c r="O29" s="23">
        <f>COUNTIFS(D4:D85,L29,I4:I85,"W")</f>
        <v>0</v>
      </c>
      <c r="P29" s="24">
        <f>IFERROR(O29/COUNTIFS(D4:D85,L29,I4:I85,"&lt;&gt;"),0)</f>
        <v>0</v>
      </c>
    </row>
    <row r="30" spans="1:16">
      <c r="A30" s="8">
        <v>27</v>
      </c>
      <c r="B30" s="11">
        <v>46370.75</v>
      </c>
      <c r="C30" s="8" t="s">
        <v>56</v>
      </c>
      <c r="D30" s="5" t="s">
        <v>45</v>
      </c>
      <c r="E30" s="8" t="s">
        <v>17</v>
      </c>
      <c r="F30" s="8" t="s">
        <v>18</v>
      </c>
      <c r="G30" s="8" t="s">
        <v>19</v>
      </c>
      <c r="H30" s="14"/>
      <c r="I30" s="14"/>
      <c r="J30" s="8" t="str">
        <f t="shared" si="0"/>
        <v/>
      </c>
      <c r="L30" t="s">
        <v>54</v>
      </c>
      <c r="M30" s="23">
        <f>COUNTIF(D4:D85,L30)</f>
        <v>4</v>
      </c>
      <c r="N30" s="23">
        <f>COUNTIFS(D4:D85,L30,H4:H85,"W")</f>
        <v>0</v>
      </c>
      <c r="O30" s="23">
        <f>COUNTIFS(D4:D85,L30,I4:I85,"W")</f>
        <v>0</v>
      </c>
      <c r="P30" s="24">
        <f>IFERROR(O30/COUNTIFS(D4:D85,L30,I4:I85,"&lt;&gt;"),0)</f>
        <v>0</v>
      </c>
    </row>
    <row r="31" spans="1:16">
      <c r="A31" s="8">
        <v>28</v>
      </c>
      <c r="B31" s="11">
        <v>46372.75</v>
      </c>
      <c r="C31" s="8" t="s">
        <v>63</v>
      </c>
      <c r="D31" s="5" t="s">
        <v>55</v>
      </c>
      <c r="E31" s="8" t="s">
        <v>25</v>
      </c>
      <c r="F31" s="8" t="s">
        <v>18</v>
      </c>
      <c r="G31" s="8" t="s">
        <v>19</v>
      </c>
      <c r="H31" s="14"/>
      <c r="I31" s="14"/>
      <c r="J31" s="8" t="str">
        <f t="shared" si="0"/>
        <v/>
      </c>
      <c r="L31" t="s">
        <v>22</v>
      </c>
      <c r="M31" s="23">
        <f>COUNTIF(D4:D85,L31)</f>
        <v>2</v>
      </c>
      <c r="N31" s="23">
        <f>COUNTIFS(D4:D85,L31,H4:H85,"W")</f>
        <v>0</v>
      </c>
      <c r="O31" s="23">
        <f>COUNTIFS(D4:D85,L31,I4:I85,"W")</f>
        <v>0</v>
      </c>
      <c r="P31" s="24">
        <f>IFERROR(O31/COUNTIFS(D4:D85,L31,I4:I85,"&lt;&gt;"),0)</f>
        <v>0</v>
      </c>
    </row>
    <row r="32" spans="1:16">
      <c r="A32" s="8">
        <v>29</v>
      </c>
      <c r="B32" s="11">
        <v>46374.75</v>
      </c>
      <c r="C32" s="8" t="s">
        <v>30</v>
      </c>
      <c r="D32" s="5" t="s">
        <v>55</v>
      </c>
      <c r="E32" s="8" t="s">
        <v>25</v>
      </c>
      <c r="F32" s="8" t="s">
        <v>18</v>
      </c>
      <c r="G32" s="8" t="s">
        <v>19</v>
      </c>
      <c r="H32" s="14"/>
      <c r="I32" s="14"/>
      <c r="J32" s="8" t="str">
        <f t="shared" si="0"/>
        <v/>
      </c>
      <c r="L32" t="s">
        <v>64</v>
      </c>
      <c r="M32" s="23">
        <f>COUNTIF(D4:D85,L32)</f>
        <v>2</v>
      </c>
      <c r="N32" s="23">
        <f>COUNTIFS(D4:D85,L32,H4:H85,"W")</f>
        <v>0</v>
      </c>
      <c r="O32" s="23">
        <f>COUNTIFS(D4:D85,L32,I4:I85,"W")</f>
        <v>0</v>
      </c>
      <c r="P32" s="24">
        <f>IFERROR(O32/COUNTIFS(D4:D85,L32,I4:I85,"&lt;&gt;"),0)</f>
        <v>0</v>
      </c>
    </row>
    <row r="33" spans="1:16">
      <c r="A33" s="8">
        <v>30</v>
      </c>
      <c r="B33" s="11">
        <v>46377.75</v>
      </c>
      <c r="C33" s="8" t="s">
        <v>30</v>
      </c>
      <c r="D33" s="5" t="s">
        <v>62</v>
      </c>
      <c r="E33" s="8" t="s">
        <v>25</v>
      </c>
      <c r="F33" s="8" t="s">
        <v>18</v>
      </c>
      <c r="G33" s="8" t="s">
        <v>19</v>
      </c>
      <c r="H33" s="14"/>
      <c r="I33" s="14"/>
      <c r="J33" s="8" t="str">
        <f t="shared" si="0"/>
        <v/>
      </c>
      <c r="L33" t="s">
        <v>62</v>
      </c>
      <c r="M33" s="23">
        <f>COUNTIF(D4:D85,L33)</f>
        <v>4</v>
      </c>
      <c r="N33" s="23">
        <f>COUNTIFS(D4:D85,L33,H4:H85,"W")</f>
        <v>0</v>
      </c>
      <c r="O33" s="23">
        <f>COUNTIFS(D4:D85,L33,I4:I85,"W")</f>
        <v>0</v>
      </c>
      <c r="P33" s="24">
        <f>IFERROR(O33/COUNTIFS(D4:D85,L33,I4:I85,"&lt;&gt;"),0)</f>
        <v>0</v>
      </c>
    </row>
    <row r="34" spans="1:16">
      <c r="A34" s="8">
        <v>31</v>
      </c>
      <c r="B34" s="11">
        <v>46379.75</v>
      </c>
      <c r="C34" s="8" t="s">
        <v>30</v>
      </c>
      <c r="D34" s="5" t="s">
        <v>38</v>
      </c>
      <c r="E34" s="8" t="s">
        <v>17</v>
      </c>
      <c r="F34" s="8" t="s">
        <v>18</v>
      </c>
      <c r="G34" s="8" t="s">
        <v>19</v>
      </c>
      <c r="H34" s="14"/>
      <c r="I34" s="14"/>
      <c r="J34" s="8" t="str">
        <f t="shared" si="0"/>
        <v/>
      </c>
      <c r="L34" t="s">
        <v>48</v>
      </c>
      <c r="M34" s="23">
        <f>COUNTIF(D4:D85,L34)</f>
        <v>4</v>
      </c>
      <c r="N34" s="23">
        <f>COUNTIFS(D4:D85,L34,H4:H85,"W")</f>
        <v>0</v>
      </c>
      <c r="O34" s="23">
        <f>COUNTIFS(D4:D85,L34,I4:I85,"W")</f>
        <v>0</v>
      </c>
      <c r="P34" s="24">
        <f>IFERROR(O34/COUNTIFS(D4:D85,L34,I4:I85,"&lt;&gt;"),0)</f>
        <v>0</v>
      </c>
    </row>
    <row r="35" spans="1:16">
      <c r="A35" s="8">
        <v>32</v>
      </c>
      <c r="B35" s="11">
        <v>46381.75</v>
      </c>
      <c r="C35" s="8" t="s">
        <v>30</v>
      </c>
      <c r="D35" s="5" t="s">
        <v>54</v>
      </c>
      <c r="E35" s="8" t="s">
        <v>25</v>
      </c>
      <c r="F35" s="8" t="s">
        <v>18</v>
      </c>
      <c r="G35" s="8" t="s">
        <v>19</v>
      </c>
      <c r="H35" s="14"/>
      <c r="I35" s="14"/>
      <c r="J35" s="8" t="str">
        <f t="shared" si="0"/>
        <v/>
      </c>
      <c r="L35" t="s">
        <v>57</v>
      </c>
      <c r="M35" s="23">
        <f>COUNTIF(D4:D85,L35)</f>
        <v>3</v>
      </c>
      <c r="N35" s="23">
        <f>COUNTIFS(D4:D85,L35,H4:H85,"W")</f>
        <v>0</v>
      </c>
      <c r="O35" s="23">
        <f>COUNTIFS(D4:D85,L35,I4:I85,"W")</f>
        <v>0</v>
      </c>
      <c r="P35" s="24">
        <f>IFERROR(O35/COUNTIFS(D4:D85,L35,I4:I85,"&lt;&gt;"),0)</f>
        <v>0</v>
      </c>
    </row>
    <row r="36" spans="1:16">
      <c r="A36" s="8">
        <v>33</v>
      </c>
      <c r="B36" s="11">
        <v>46383.75</v>
      </c>
      <c r="C36" s="8" t="s">
        <v>40</v>
      </c>
      <c r="D36" s="5" t="s">
        <v>31</v>
      </c>
      <c r="E36" s="8" t="s">
        <v>17</v>
      </c>
      <c r="F36" s="8" t="s">
        <v>18</v>
      </c>
      <c r="G36" s="8" t="s">
        <v>19</v>
      </c>
      <c r="H36" s="14"/>
      <c r="I36" s="14"/>
      <c r="J36" s="8" t="str">
        <f t="shared" ref="J36:J67" si="1">IF(OR(H36="",I36=""),"",IF(H36=I36,"Correct","Incorrect"))</f>
        <v/>
      </c>
      <c r="L36" t="s">
        <v>36</v>
      </c>
      <c r="M36" s="23">
        <f>COUNTIF(D4:D85,L36)</f>
        <v>4</v>
      </c>
      <c r="N36" s="23">
        <f>COUNTIFS(D4:D85,L36,H4:H85,"W")</f>
        <v>0</v>
      </c>
      <c r="O36" s="23">
        <f>COUNTIFS(D4:D85,L36,I4:I85,"W")</f>
        <v>0</v>
      </c>
      <c r="P36" s="24">
        <f>IFERROR(O36/COUNTIFS(D4:D85,L36,I4:I85,"&lt;&gt;"),0)</f>
        <v>0</v>
      </c>
    </row>
    <row r="37" spans="1:16">
      <c r="A37" s="8">
        <v>34</v>
      </c>
      <c r="B37" s="11">
        <v>46384.75</v>
      </c>
      <c r="C37" s="8" t="s">
        <v>59</v>
      </c>
      <c r="D37" s="5" t="s">
        <v>49</v>
      </c>
      <c r="E37" s="8" t="s">
        <v>17</v>
      </c>
      <c r="F37" s="8" t="s">
        <v>28</v>
      </c>
      <c r="G37" s="8" t="s">
        <v>19</v>
      </c>
      <c r="H37" s="14"/>
      <c r="I37" s="14"/>
      <c r="J37" s="8" t="str">
        <f t="shared" si="1"/>
        <v/>
      </c>
      <c r="L37" t="s">
        <v>24</v>
      </c>
      <c r="M37" s="23">
        <f>COUNTIF(D4:D85,L37)</f>
        <v>2</v>
      </c>
      <c r="N37" s="23">
        <f>COUNTIFS(D4:D85,L37,H4:H85,"W")</f>
        <v>0</v>
      </c>
      <c r="O37" s="23">
        <f>COUNTIFS(D4:D85,L37,I4:I85,"W")</f>
        <v>0</v>
      </c>
      <c r="P37" s="24">
        <f>IFERROR(O37/COUNTIFS(D4:D85,L37,I4:I85,"&lt;&gt;"),0)</f>
        <v>0</v>
      </c>
    </row>
    <row r="38" spans="1:16">
      <c r="A38" s="8">
        <v>35</v>
      </c>
      <c r="B38" s="11">
        <v>46387.75</v>
      </c>
      <c r="C38" s="8" t="s">
        <v>65</v>
      </c>
      <c r="D38" s="5" t="s">
        <v>49</v>
      </c>
      <c r="E38" s="8" t="s">
        <v>25</v>
      </c>
      <c r="F38" s="8" t="s">
        <v>18</v>
      </c>
      <c r="G38" s="8" t="s">
        <v>19</v>
      </c>
      <c r="H38" s="14"/>
      <c r="I38" s="14"/>
      <c r="J38" s="8" t="str">
        <f t="shared" si="1"/>
        <v/>
      </c>
      <c r="L38" t="s">
        <v>45</v>
      </c>
      <c r="M38" s="23">
        <f>COUNTIF(D4:D85,L38)</f>
        <v>4</v>
      </c>
      <c r="N38" s="23">
        <f>COUNTIFS(D4:D85,L38,H4:H85,"W")</f>
        <v>0</v>
      </c>
      <c r="O38" s="23">
        <f>COUNTIFS(D4:D85,L38,I4:I85,"W")</f>
        <v>0</v>
      </c>
      <c r="P38" s="24">
        <f>IFERROR(O38/COUNTIFS(D4:D85,L38,I4:I85,"&lt;&gt;"),0)</f>
        <v>0</v>
      </c>
    </row>
    <row r="39" spans="1:16">
      <c r="A39" s="8">
        <v>36</v>
      </c>
      <c r="B39" s="11">
        <v>46389.75</v>
      </c>
      <c r="C39" s="8" t="s">
        <v>21</v>
      </c>
      <c r="D39" s="5" t="s">
        <v>53</v>
      </c>
      <c r="E39" s="8" t="s">
        <v>17</v>
      </c>
      <c r="F39" s="8" t="s">
        <v>18</v>
      </c>
      <c r="G39" s="8" t="s">
        <v>19</v>
      </c>
      <c r="H39" s="14"/>
      <c r="I39" s="14"/>
      <c r="J39" s="8" t="str">
        <f t="shared" si="1"/>
        <v/>
      </c>
      <c r="L39" t="s">
        <v>66</v>
      </c>
      <c r="M39" s="23">
        <f>COUNTIF(D4:D85,L39)</f>
        <v>2</v>
      </c>
      <c r="N39" s="23">
        <f>COUNTIFS(D4:D85,L39,H4:H85,"W")</f>
        <v>0</v>
      </c>
      <c r="O39" s="23">
        <f>COUNTIFS(D4:D85,L39,I4:I85,"W")</f>
        <v>0</v>
      </c>
      <c r="P39" s="24">
        <f>IFERROR(O39/COUNTIFS(D4:D85,L39,I4:I85,"&lt;&gt;"),0)</f>
        <v>0</v>
      </c>
    </row>
    <row r="40" spans="1:16">
      <c r="A40" s="8">
        <v>37</v>
      </c>
      <c r="B40" s="11">
        <v>46390.75</v>
      </c>
      <c r="C40" s="8" t="s">
        <v>21</v>
      </c>
      <c r="D40" s="5" t="s">
        <v>36</v>
      </c>
      <c r="E40" s="8" t="s">
        <v>25</v>
      </c>
      <c r="F40" s="8" t="s">
        <v>28</v>
      </c>
      <c r="G40" s="8" t="s">
        <v>19</v>
      </c>
      <c r="H40" s="14"/>
      <c r="I40" s="14"/>
      <c r="J40" s="8" t="str">
        <f t="shared" si="1"/>
        <v/>
      </c>
    </row>
    <row r="41" spans="1:16">
      <c r="A41" s="8">
        <v>38</v>
      </c>
      <c r="B41" s="11">
        <v>46392.75</v>
      </c>
      <c r="C41" s="8" t="s">
        <v>30</v>
      </c>
      <c r="D41" s="5" t="s">
        <v>41</v>
      </c>
      <c r="E41" s="8" t="s">
        <v>17</v>
      </c>
      <c r="F41" s="8" t="s">
        <v>18</v>
      </c>
      <c r="G41" s="8" t="s">
        <v>19</v>
      </c>
      <c r="H41" s="14"/>
      <c r="I41" s="14"/>
      <c r="J41" s="8" t="str">
        <f t="shared" si="1"/>
        <v/>
      </c>
    </row>
    <row r="42" spans="1:16">
      <c r="A42" s="8">
        <v>39</v>
      </c>
      <c r="B42" s="11">
        <v>46394.75</v>
      </c>
      <c r="C42" s="8" t="s">
        <v>15</v>
      </c>
      <c r="D42" s="5" t="s">
        <v>24</v>
      </c>
      <c r="E42" s="8" t="s">
        <v>17</v>
      </c>
      <c r="F42" s="8" t="s">
        <v>18</v>
      </c>
      <c r="G42" s="8" t="s">
        <v>19</v>
      </c>
      <c r="H42" s="14"/>
      <c r="I42" s="14"/>
      <c r="J42" s="8" t="str">
        <f t="shared" si="1"/>
        <v/>
      </c>
    </row>
    <row r="43" spans="1:16">
      <c r="A43" s="8">
        <v>40</v>
      </c>
      <c r="B43" s="11">
        <v>46395.75</v>
      </c>
      <c r="C43" s="8" t="s">
        <v>21</v>
      </c>
      <c r="D43" s="5" t="s">
        <v>66</v>
      </c>
      <c r="E43" s="8" t="s">
        <v>17</v>
      </c>
      <c r="F43" s="8" t="s">
        <v>28</v>
      </c>
      <c r="G43" s="8" t="s">
        <v>19</v>
      </c>
      <c r="H43" s="14"/>
      <c r="I43" s="14"/>
      <c r="J43" s="8" t="str">
        <f t="shared" si="1"/>
        <v/>
      </c>
    </row>
    <row r="44" spans="1:16">
      <c r="A44" s="8">
        <v>41</v>
      </c>
      <c r="B44" s="11">
        <v>46398.75</v>
      </c>
      <c r="C44" s="8" t="s">
        <v>30</v>
      </c>
      <c r="D44" s="5" t="s">
        <v>27</v>
      </c>
      <c r="E44" s="8" t="s">
        <v>25</v>
      </c>
      <c r="F44" s="8" t="s">
        <v>18</v>
      </c>
      <c r="G44" s="8" t="s">
        <v>19</v>
      </c>
      <c r="H44" s="14"/>
      <c r="I44" s="14"/>
      <c r="J44" s="8" t="str">
        <f t="shared" si="1"/>
        <v/>
      </c>
    </row>
    <row r="45" spans="1:16">
      <c r="A45" s="8">
        <v>42</v>
      </c>
      <c r="B45" s="11">
        <v>46401.75</v>
      </c>
      <c r="C45" s="8" t="s">
        <v>30</v>
      </c>
      <c r="D45" s="5" t="s">
        <v>46</v>
      </c>
      <c r="E45" s="8" t="s">
        <v>17</v>
      </c>
      <c r="F45" s="8" t="s">
        <v>18</v>
      </c>
      <c r="G45" s="8" t="s">
        <v>19</v>
      </c>
      <c r="H45" s="14"/>
      <c r="I45" s="14"/>
      <c r="J45" s="8" t="str">
        <f t="shared" si="1"/>
        <v/>
      </c>
    </row>
    <row r="46" spans="1:16">
      <c r="A46" s="8">
        <v>43</v>
      </c>
      <c r="B46" s="11">
        <v>46403.75</v>
      </c>
      <c r="C46" s="8" t="s">
        <v>67</v>
      </c>
      <c r="D46" s="5" t="s">
        <v>64</v>
      </c>
      <c r="E46" s="8" t="s">
        <v>17</v>
      </c>
      <c r="F46" s="8" t="s">
        <v>18</v>
      </c>
      <c r="G46" s="8" t="s">
        <v>19</v>
      </c>
      <c r="H46" s="14"/>
      <c r="I46" s="14"/>
      <c r="J46" s="8" t="str">
        <f t="shared" si="1"/>
        <v/>
      </c>
    </row>
    <row r="47" spans="1:16">
      <c r="A47" s="8">
        <v>44</v>
      </c>
      <c r="B47" s="11">
        <v>46405.75</v>
      </c>
      <c r="C47" s="8" t="s">
        <v>68</v>
      </c>
      <c r="D47" s="5" t="s">
        <v>51</v>
      </c>
      <c r="E47" s="8" t="s">
        <v>17</v>
      </c>
      <c r="F47" s="8" t="s">
        <v>18</v>
      </c>
      <c r="G47" s="8" t="s">
        <v>19</v>
      </c>
      <c r="H47" s="14"/>
      <c r="I47" s="14"/>
      <c r="J47" s="8" t="str">
        <f t="shared" si="1"/>
        <v/>
      </c>
    </row>
    <row r="48" spans="1:16">
      <c r="A48" s="8">
        <v>45</v>
      </c>
      <c r="B48" s="11">
        <v>46407.75</v>
      </c>
      <c r="C48" s="8" t="s">
        <v>30</v>
      </c>
      <c r="D48" s="5" t="s">
        <v>41</v>
      </c>
      <c r="E48" s="8" t="s">
        <v>25</v>
      </c>
      <c r="F48" s="8" t="s">
        <v>18</v>
      </c>
      <c r="G48" s="8" t="s">
        <v>19</v>
      </c>
      <c r="H48" s="14"/>
      <c r="I48" s="14"/>
      <c r="J48" s="8" t="str">
        <f t="shared" si="1"/>
        <v/>
      </c>
    </row>
    <row r="49" spans="1:10">
      <c r="A49" s="8">
        <v>46</v>
      </c>
      <c r="B49" s="11">
        <v>46409.75</v>
      </c>
      <c r="C49" s="8" t="s">
        <v>63</v>
      </c>
      <c r="D49" s="5" t="s">
        <v>36</v>
      </c>
      <c r="E49" s="8" t="s">
        <v>17</v>
      </c>
      <c r="F49" s="8" t="s">
        <v>18</v>
      </c>
      <c r="G49" s="8" t="s">
        <v>19</v>
      </c>
      <c r="H49" s="14"/>
      <c r="I49" s="14"/>
      <c r="J49" s="8" t="str">
        <f t="shared" si="1"/>
        <v/>
      </c>
    </row>
    <row r="50" spans="1:10">
      <c r="A50" s="8">
        <v>47</v>
      </c>
      <c r="B50" s="11">
        <v>46411.75</v>
      </c>
      <c r="C50" s="8" t="s">
        <v>69</v>
      </c>
      <c r="D50" s="5" t="s">
        <v>50</v>
      </c>
      <c r="E50" s="8" t="s">
        <v>17</v>
      </c>
      <c r="F50" s="8" t="s">
        <v>18</v>
      </c>
      <c r="G50" s="8" t="s">
        <v>19</v>
      </c>
      <c r="H50" s="14"/>
      <c r="I50" s="14"/>
      <c r="J50" s="8" t="str">
        <f t="shared" si="1"/>
        <v/>
      </c>
    </row>
    <row r="51" spans="1:10">
      <c r="A51" s="8">
        <v>48</v>
      </c>
      <c r="B51" s="11">
        <v>46412.75</v>
      </c>
      <c r="C51" s="8" t="s">
        <v>30</v>
      </c>
      <c r="D51" s="5" t="s">
        <v>52</v>
      </c>
      <c r="E51" s="8" t="s">
        <v>17</v>
      </c>
      <c r="F51" s="8" t="s">
        <v>28</v>
      </c>
      <c r="G51" s="8" t="s">
        <v>19</v>
      </c>
      <c r="H51" s="14"/>
      <c r="I51" s="14"/>
      <c r="J51" s="8" t="str">
        <f t="shared" si="1"/>
        <v/>
      </c>
    </row>
    <row r="52" spans="1:10">
      <c r="A52" s="8">
        <v>49</v>
      </c>
      <c r="B52" s="11">
        <v>46414.75</v>
      </c>
      <c r="C52" s="8" t="s">
        <v>63</v>
      </c>
      <c r="D52" s="5" t="s">
        <v>49</v>
      </c>
      <c r="E52" s="8" t="s">
        <v>25</v>
      </c>
      <c r="F52" s="8" t="s">
        <v>18</v>
      </c>
      <c r="G52" s="8" t="s">
        <v>19</v>
      </c>
      <c r="H52" s="14"/>
      <c r="I52" s="14"/>
      <c r="J52" s="8" t="str">
        <f t="shared" si="1"/>
        <v/>
      </c>
    </row>
    <row r="53" spans="1:10">
      <c r="A53" s="8">
        <v>50</v>
      </c>
      <c r="B53" s="11">
        <v>46416.75</v>
      </c>
      <c r="C53" s="8" t="s">
        <v>63</v>
      </c>
      <c r="D53" s="5" t="s">
        <v>44</v>
      </c>
      <c r="E53" s="8" t="s">
        <v>25</v>
      </c>
      <c r="F53" s="8" t="s">
        <v>18</v>
      </c>
      <c r="G53" s="8" t="s">
        <v>19</v>
      </c>
      <c r="H53" s="14"/>
      <c r="I53" s="14"/>
      <c r="J53" s="8" t="str">
        <f t="shared" si="1"/>
        <v/>
      </c>
    </row>
    <row r="54" spans="1:10">
      <c r="A54" s="8">
        <v>51</v>
      </c>
      <c r="B54" s="11">
        <v>46418.75</v>
      </c>
      <c r="C54" s="8" t="s">
        <v>69</v>
      </c>
      <c r="D54" s="5" t="s">
        <v>62</v>
      </c>
      <c r="E54" s="8" t="s">
        <v>25</v>
      </c>
      <c r="F54" s="8" t="s">
        <v>18</v>
      </c>
      <c r="G54" s="8" t="s">
        <v>19</v>
      </c>
      <c r="H54" s="14"/>
      <c r="I54" s="14"/>
      <c r="J54" s="8" t="str">
        <f t="shared" si="1"/>
        <v/>
      </c>
    </row>
    <row r="55" spans="1:10">
      <c r="A55" s="8">
        <v>52</v>
      </c>
      <c r="B55" s="11">
        <v>46420.75</v>
      </c>
      <c r="C55" s="8" t="s">
        <v>70</v>
      </c>
      <c r="D55" s="5" t="s">
        <v>48</v>
      </c>
      <c r="E55" s="8" t="s">
        <v>17</v>
      </c>
      <c r="F55" s="8" t="s">
        <v>18</v>
      </c>
      <c r="G55" s="8" t="s">
        <v>19</v>
      </c>
      <c r="H55" s="14"/>
      <c r="I55" s="14"/>
      <c r="J55" s="8" t="str">
        <f t="shared" si="1"/>
        <v/>
      </c>
    </row>
    <row r="56" spans="1:10">
      <c r="A56" s="8">
        <v>53</v>
      </c>
      <c r="B56" s="11">
        <v>46422.75</v>
      </c>
      <c r="C56" s="8" t="s">
        <v>58</v>
      </c>
      <c r="D56" s="5" t="s">
        <v>57</v>
      </c>
      <c r="E56" s="8" t="s">
        <v>17</v>
      </c>
      <c r="F56" s="8" t="s">
        <v>18</v>
      </c>
      <c r="G56" s="8" t="s">
        <v>19</v>
      </c>
      <c r="H56" s="14"/>
      <c r="I56" s="14"/>
      <c r="J56" s="8" t="str">
        <f t="shared" si="1"/>
        <v/>
      </c>
    </row>
    <row r="57" spans="1:10">
      <c r="A57" s="8">
        <v>54</v>
      </c>
      <c r="B57" s="11">
        <v>46424.75</v>
      </c>
      <c r="C57" s="8" t="s">
        <v>71</v>
      </c>
      <c r="D57" s="5" t="s">
        <v>16</v>
      </c>
      <c r="E57" s="8" t="s">
        <v>25</v>
      </c>
      <c r="F57" s="8" t="s">
        <v>18</v>
      </c>
      <c r="G57" s="8" t="s">
        <v>19</v>
      </c>
      <c r="H57" s="14"/>
      <c r="I57" s="14"/>
      <c r="J57" s="8" t="str">
        <f t="shared" si="1"/>
        <v/>
      </c>
    </row>
    <row r="58" spans="1:10">
      <c r="A58" s="8">
        <v>55</v>
      </c>
      <c r="B58" s="11">
        <v>46425.75</v>
      </c>
      <c r="C58" s="8" t="s">
        <v>72</v>
      </c>
      <c r="D58" s="5" t="s">
        <v>45</v>
      </c>
      <c r="E58" s="8" t="s">
        <v>25</v>
      </c>
      <c r="F58" s="8" t="s">
        <v>28</v>
      </c>
      <c r="G58" s="8" t="s">
        <v>19</v>
      </c>
      <c r="H58" s="14"/>
      <c r="I58" s="14"/>
      <c r="J58" s="8" t="str">
        <f t="shared" si="1"/>
        <v/>
      </c>
    </row>
    <row r="59" spans="1:10">
      <c r="A59" s="8">
        <v>56</v>
      </c>
      <c r="B59" s="11">
        <v>46427.75</v>
      </c>
      <c r="C59" s="8" t="s">
        <v>15</v>
      </c>
      <c r="D59" s="5" t="s">
        <v>42</v>
      </c>
      <c r="E59" s="8" t="s">
        <v>17</v>
      </c>
      <c r="F59" s="8" t="s">
        <v>18</v>
      </c>
      <c r="G59" s="8" t="s">
        <v>19</v>
      </c>
      <c r="H59" s="14"/>
      <c r="I59" s="14"/>
      <c r="J59" s="8" t="str">
        <f t="shared" si="1"/>
        <v/>
      </c>
    </row>
    <row r="60" spans="1:10">
      <c r="A60" s="8">
        <v>57</v>
      </c>
      <c r="B60" s="11">
        <v>46430.75</v>
      </c>
      <c r="C60" s="8" t="s">
        <v>30</v>
      </c>
      <c r="D60" s="5" t="s">
        <v>39</v>
      </c>
      <c r="E60" s="8" t="s">
        <v>17</v>
      </c>
      <c r="F60" s="8" t="s">
        <v>18</v>
      </c>
      <c r="G60" s="8" t="s">
        <v>19</v>
      </c>
      <c r="H60" s="14"/>
      <c r="I60" s="14"/>
      <c r="J60" s="8" t="str">
        <f t="shared" si="1"/>
        <v/>
      </c>
    </row>
    <row r="61" spans="1:10">
      <c r="A61" s="8">
        <v>58</v>
      </c>
      <c r="B61" s="11">
        <v>46433.75</v>
      </c>
      <c r="C61" s="8" t="s">
        <v>73</v>
      </c>
      <c r="D61" s="5" t="s">
        <v>44</v>
      </c>
      <c r="E61" s="8" t="s">
        <v>17</v>
      </c>
      <c r="F61" s="8" t="s">
        <v>18</v>
      </c>
      <c r="G61" s="8" t="s">
        <v>19</v>
      </c>
      <c r="H61" s="14"/>
      <c r="I61" s="14"/>
      <c r="J61" s="8" t="str">
        <f t="shared" si="1"/>
        <v/>
      </c>
    </row>
    <row r="62" spans="1:10">
      <c r="A62" s="8">
        <v>59</v>
      </c>
      <c r="B62" s="11">
        <v>46436.75</v>
      </c>
      <c r="C62" s="8" t="s">
        <v>15</v>
      </c>
      <c r="D62" s="5" t="s">
        <v>36</v>
      </c>
      <c r="E62" s="8" t="s">
        <v>25</v>
      </c>
      <c r="F62" s="8" t="s">
        <v>18</v>
      </c>
      <c r="G62" s="8" t="s">
        <v>19</v>
      </c>
      <c r="H62" s="14"/>
      <c r="I62" s="14"/>
      <c r="J62" s="8" t="str">
        <f t="shared" si="1"/>
        <v/>
      </c>
    </row>
    <row r="63" spans="1:10">
      <c r="A63" s="8">
        <v>60</v>
      </c>
      <c r="B63" s="11">
        <v>46444.75</v>
      </c>
      <c r="C63" s="8" t="s">
        <v>30</v>
      </c>
      <c r="D63" s="5" t="s">
        <v>53</v>
      </c>
      <c r="E63" s="8" t="s">
        <v>25</v>
      </c>
      <c r="F63" s="8" t="s">
        <v>18</v>
      </c>
      <c r="G63" s="8" t="s">
        <v>19</v>
      </c>
      <c r="H63" s="14"/>
      <c r="I63" s="14"/>
      <c r="J63" s="8" t="str">
        <f t="shared" si="1"/>
        <v/>
      </c>
    </row>
    <row r="64" spans="1:10">
      <c r="A64" s="8">
        <v>61</v>
      </c>
      <c r="B64" s="11">
        <v>46446.75</v>
      </c>
      <c r="C64" s="8" t="s">
        <v>21</v>
      </c>
      <c r="D64" s="5" t="s">
        <v>39</v>
      </c>
      <c r="E64" s="8" t="s">
        <v>25</v>
      </c>
      <c r="F64" s="8" t="s">
        <v>18</v>
      </c>
      <c r="G64" s="8" t="s">
        <v>19</v>
      </c>
      <c r="H64" s="14"/>
      <c r="I64" s="14"/>
      <c r="J64" s="8" t="str">
        <f t="shared" si="1"/>
        <v/>
      </c>
    </row>
    <row r="65" spans="1:10">
      <c r="A65" s="8">
        <v>62</v>
      </c>
      <c r="B65" s="11">
        <v>46448.75</v>
      </c>
      <c r="C65" s="8" t="s">
        <v>30</v>
      </c>
      <c r="D65" s="5" t="s">
        <v>54</v>
      </c>
      <c r="E65" s="8" t="s">
        <v>17</v>
      </c>
      <c r="F65" s="8" t="s">
        <v>18</v>
      </c>
      <c r="G65" s="8" t="s">
        <v>19</v>
      </c>
      <c r="H65" s="14"/>
      <c r="I65" s="14"/>
      <c r="J65" s="8" t="str">
        <f t="shared" si="1"/>
        <v/>
      </c>
    </row>
    <row r="66" spans="1:10">
      <c r="A66" s="8">
        <v>63</v>
      </c>
      <c r="B66" s="11">
        <v>46451.75</v>
      </c>
      <c r="C66" s="8" t="s">
        <v>56</v>
      </c>
      <c r="D66" s="5" t="s">
        <v>62</v>
      </c>
      <c r="E66" s="8" t="s">
        <v>17</v>
      </c>
      <c r="F66" s="8" t="s">
        <v>18</v>
      </c>
      <c r="G66" s="8" t="s">
        <v>19</v>
      </c>
      <c r="H66" s="14"/>
      <c r="I66" s="14"/>
      <c r="J66" s="8" t="str">
        <f t="shared" si="1"/>
        <v/>
      </c>
    </row>
    <row r="67" spans="1:10">
      <c r="A67" s="8">
        <v>64</v>
      </c>
      <c r="B67" s="11">
        <v>46453.75</v>
      </c>
      <c r="C67" s="8" t="s">
        <v>72</v>
      </c>
      <c r="D67" s="5" t="s">
        <v>49</v>
      </c>
      <c r="E67" s="8" t="s">
        <v>17</v>
      </c>
      <c r="F67" s="8" t="s">
        <v>18</v>
      </c>
      <c r="G67" s="8" t="s">
        <v>19</v>
      </c>
      <c r="H67" s="14"/>
      <c r="I67" s="14"/>
      <c r="J67" s="8" t="str">
        <f t="shared" si="1"/>
        <v/>
      </c>
    </row>
    <row r="68" spans="1:10">
      <c r="A68" s="8">
        <v>65</v>
      </c>
      <c r="B68" s="11">
        <v>46454.75</v>
      </c>
      <c r="C68" s="8" t="s">
        <v>30</v>
      </c>
      <c r="D68" s="5" t="s">
        <v>43</v>
      </c>
      <c r="E68" s="8" t="s">
        <v>25</v>
      </c>
      <c r="F68" s="8" t="s">
        <v>28</v>
      </c>
      <c r="G68" s="8" t="s">
        <v>19</v>
      </c>
      <c r="H68" s="14"/>
      <c r="I68" s="14"/>
      <c r="J68" s="8" t="str">
        <f t="shared" ref="J68:J99" si="2">IF(OR(H68="",I68=""),"",IF(H68=I68,"Correct","Incorrect"))</f>
        <v/>
      </c>
    </row>
    <row r="69" spans="1:10">
      <c r="A69" s="8">
        <v>66</v>
      </c>
      <c r="B69" s="11">
        <v>46456.75</v>
      </c>
      <c r="C69" s="8" t="s">
        <v>63</v>
      </c>
      <c r="D69" s="5" t="s">
        <v>37</v>
      </c>
      <c r="E69" s="8" t="s">
        <v>25</v>
      </c>
      <c r="F69" s="8" t="s">
        <v>18</v>
      </c>
      <c r="G69" s="8" t="s">
        <v>19</v>
      </c>
      <c r="H69" s="14"/>
      <c r="I69" s="14"/>
      <c r="J69" s="8" t="str">
        <f t="shared" si="2"/>
        <v/>
      </c>
    </row>
    <row r="70" spans="1:10">
      <c r="A70" s="8">
        <v>67</v>
      </c>
      <c r="B70" s="11">
        <v>46459.75</v>
      </c>
      <c r="C70" s="8" t="s">
        <v>40</v>
      </c>
      <c r="D70" s="5" t="s">
        <v>64</v>
      </c>
      <c r="E70" s="8" t="s">
        <v>25</v>
      </c>
      <c r="F70" s="8" t="s">
        <v>18</v>
      </c>
      <c r="G70" s="8" t="s">
        <v>19</v>
      </c>
      <c r="H70" s="14"/>
      <c r="I70" s="14"/>
      <c r="J70" s="8" t="str">
        <f t="shared" si="2"/>
        <v/>
      </c>
    </row>
    <row r="71" spans="1:10">
      <c r="A71" s="8">
        <v>68</v>
      </c>
      <c r="B71" s="11">
        <v>46460.708333333336</v>
      </c>
      <c r="C71" s="8" t="s">
        <v>30</v>
      </c>
      <c r="D71" s="5" t="s">
        <v>66</v>
      </c>
      <c r="E71" s="8" t="s">
        <v>25</v>
      </c>
      <c r="F71" s="8" t="s">
        <v>18</v>
      </c>
      <c r="G71" s="8" t="s">
        <v>19</v>
      </c>
      <c r="H71" s="14"/>
      <c r="I71" s="14"/>
      <c r="J71" s="8" t="str">
        <f t="shared" si="2"/>
        <v/>
      </c>
    </row>
    <row r="72" spans="1:10">
      <c r="A72" s="8">
        <v>69</v>
      </c>
      <c r="B72" s="11">
        <v>46462.708333333336</v>
      </c>
      <c r="C72" s="8" t="s">
        <v>30</v>
      </c>
      <c r="D72" s="5" t="s">
        <v>43</v>
      </c>
      <c r="E72" s="8" t="s">
        <v>17</v>
      </c>
      <c r="F72" s="8" t="s">
        <v>18</v>
      </c>
      <c r="G72" s="8" t="s">
        <v>19</v>
      </c>
      <c r="H72" s="14"/>
      <c r="I72" s="14"/>
      <c r="J72" s="8" t="str">
        <f t="shared" si="2"/>
        <v/>
      </c>
    </row>
    <row r="73" spans="1:10">
      <c r="A73" s="8">
        <v>70</v>
      </c>
      <c r="B73" s="11">
        <v>46464.708333333336</v>
      </c>
      <c r="C73" s="8" t="s">
        <v>56</v>
      </c>
      <c r="D73" s="5" t="s">
        <v>45</v>
      </c>
      <c r="E73" s="8" t="s">
        <v>17</v>
      </c>
      <c r="F73" s="8" t="s">
        <v>18</v>
      </c>
      <c r="G73" s="8" t="s">
        <v>19</v>
      </c>
      <c r="H73" s="14"/>
      <c r="I73" s="14"/>
      <c r="J73" s="8" t="str">
        <f t="shared" si="2"/>
        <v/>
      </c>
    </row>
    <row r="74" spans="1:10">
      <c r="A74" s="8">
        <v>71</v>
      </c>
      <c r="B74" s="11">
        <v>46468.708333333336</v>
      </c>
      <c r="C74" s="8" t="s">
        <v>63</v>
      </c>
      <c r="D74" s="5" t="s">
        <v>50</v>
      </c>
      <c r="E74" s="8" t="s">
        <v>25</v>
      </c>
      <c r="F74" s="8" t="s">
        <v>18</v>
      </c>
      <c r="G74" s="8" t="s">
        <v>19</v>
      </c>
      <c r="H74" s="14"/>
      <c r="I74" s="14"/>
      <c r="J74" s="8" t="str">
        <f t="shared" si="2"/>
        <v/>
      </c>
    </row>
    <row r="75" spans="1:10">
      <c r="A75" s="8">
        <v>72</v>
      </c>
      <c r="B75" s="11">
        <v>46470.708333333336</v>
      </c>
      <c r="C75" s="8" t="s">
        <v>30</v>
      </c>
      <c r="D75" s="5" t="s">
        <v>47</v>
      </c>
      <c r="E75" s="8" t="s">
        <v>25</v>
      </c>
      <c r="F75" s="8" t="s">
        <v>18</v>
      </c>
      <c r="G75" s="8" t="s">
        <v>19</v>
      </c>
      <c r="H75" s="14"/>
      <c r="I75" s="14"/>
      <c r="J75" s="8" t="str">
        <f t="shared" si="2"/>
        <v/>
      </c>
    </row>
    <row r="76" spans="1:10">
      <c r="A76" s="8">
        <v>73</v>
      </c>
      <c r="B76" s="11">
        <v>46472.708333333336</v>
      </c>
      <c r="C76" s="8" t="s">
        <v>30</v>
      </c>
      <c r="D76" s="5" t="s">
        <v>22</v>
      </c>
      <c r="E76" s="8" t="s">
        <v>25</v>
      </c>
      <c r="F76" s="8" t="s">
        <v>18</v>
      </c>
      <c r="G76" s="8" t="s">
        <v>19</v>
      </c>
      <c r="H76" s="14"/>
      <c r="I76" s="14"/>
      <c r="J76" s="8" t="str">
        <f t="shared" si="2"/>
        <v/>
      </c>
    </row>
    <row r="77" spans="1:10">
      <c r="A77" s="8">
        <v>74</v>
      </c>
      <c r="B77" s="11">
        <v>46474.708333333336</v>
      </c>
      <c r="C77" s="8" t="s">
        <v>15</v>
      </c>
      <c r="D77" s="5" t="s">
        <v>54</v>
      </c>
      <c r="E77" s="8" t="s">
        <v>25</v>
      </c>
      <c r="F77" s="8" t="s">
        <v>18</v>
      </c>
      <c r="G77" s="8" t="s">
        <v>19</v>
      </c>
      <c r="H77" s="14"/>
      <c r="I77" s="14"/>
      <c r="J77" s="8" t="str">
        <f t="shared" si="2"/>
        <v/>
      </c>
    </row>
    <row r="78" spans="1:10">
      <c r="A78" s="8">
        <v>75</v>
      </c>
      <c r="B78" s="11">
        <v>46475.708333333336</v>
      </c>
      <c r="C78" s="8" t="s">
        <v>21</v>
      </c>
      <c r="D78" s="5" t="s">
        <v>37</v>
      </c>
      <c r="E78" s="8" t="s">
        <v>17</v>
      </c>
      <c r="F78" s="8" t="s">
        <v>28</v>
      </c>
      <c r="G78" s="8" t="s">
        <v>19</v>
      </c>
      <c r="H78" s="14"/>
      <c r="I78" s="14"/>
      <c r="J78" s="8" t="str">
        <f t="shared" si="2"/>
        <v/>
      </c>
    </row>
    <row r="79" spans="1:10">
      <c r="A79" s="8">
        <v>76</v>
      </c>
      <c r="B79" s="11">
        <v>46477.708333333336</v>
      </c>
      <c r="C79" s="8" t="s">
        <v>30</v>
      </c>
      <c r="D79" s="5" t="s">
        <v>57</v>
      </c>
      <c r="E79" s="8" t="s">
        <v>25</v>
      </c>
      <c r="F79" s="8" t="s">
        <v>18</v>
      </c>
      <c r="G79" s="8" t="s">
        <v>19</v>
      </c>
      <c r="H79" s="14"/>
      <c r="I79" s="14"/>
      <c r="J79" s="8" t="str">
        <f t="shared" si="2"/>
        <v/>
      </c>
    </row>
    <row r="80" spans="1:10">
      <c r="A80" s="8">
        <v>77</v>
      </c>
      <c r="B80" s="11">
        <v>46479.708333333336</v>
      </c>
      <c r="C80" s="8" t="s">
        <v>15</v>
      </c>
      <c r="D80" s="5" t="s">
        <v>31</v>
      </c>
      <c r="E80" s="8" t="s">
        <v>25</v>
      </c>
      <c r="F80" s="8" t="s">
        <v>18</v>
      </c>
      <c r="G80" s="8" t="s">
        <v>19</v>
      </c>
      <c r="H80" s="14"/>
      <c r="I80" s="14"/>
      <c r="J80" s="8" t="str">
        <f t="shared" si="2"/>
        <v/>
      </c>
    </row>
    <row r="81" spans="1:10">
      <c r="A81" s="8">
        <v>78</v>
      </c>
      <c r="B81" s="11">
        <v>46481.708333333336</v>
      </c>
      <c r="C81" s="8" t="s">
        <v>71</v>
      </c>
      <c r="D81" s="5" t="s">
        <v>47</v>
      </c>
      <c r="E81" s="8" t="s">
        <v>17</v>
      </c>
      <c r="F81" s="8" t="s">
        <v>18</v>
      </c>
      <c r="G81" s="8" t="s">
        <v>19</v>
      </c>
      <c r="H81" s="14"/>
      <c r="I81" s="14"/>
      <c r="J81" s="8" t="str">
        <f t="shared" si="2"/>
        <v/>
      </c>
    </row>
    <row r="82" spans="1:10">
      <c r="A82" s="8">
        <v>79</v>
      </c>
      <c r="B82" s="11">
        <v>46483.708333333336</v>
      </c>
      <c r="C82" s="8" t="s">
        <v>59</v>
      </c>
      <c r="D82" s="5" t="s">
        <v>32</v>
      </c>
      <c r="E82" s="8" t="s">
        <v>17</v>
      </c>
      <c r="F82" s="8" t="s">
        <v>18</v>
      </c>
      <c r="G82" s="8" t="s">
        <v>19</v>
      </c>
      <c r="H82" s="14"/>
      <c r="I82" s="14"/>
      <c r="J82" s="8" t="str">
        <f t="shared" si="2"/>
        <v/>
      </c>
    </row>
    <row r="83" spans="1:10">
      <c r="A83" s="8">
        <v>80</v>
      </c>
      <c r="B83" s="11">
        <v>46484.708333333336</v>
      </c>
      <c r="C83" s="8" t="s">
        <v>58</v>
      </c>
      <c r="D83" s="5" t="s">
        <v>55</v>
      </c>
      <c r="E83" s="8" t="s">
        <v>17</v>
      </c>
      <c r="F83" s="8" t="s">
        <v>28</v>
      </c>
      <c r="G83" s="8" t="s">
        <v>19</v>
      </c>
      <c r="H83" s="14"/>
      <c r="I83" s="14"/>
      <c r="J83" s="8" t="str">
        <f t="shared" si="2"/>
        <v/>
      </c>
    </row>
    <row r="84" spans="1:10">
      <c r="A84" s="8">
        <v>81</v>
      </c>
      <c r="B84" s="11">
        <v>46486.708333333336</v>
      </c>
      <c r="C84" s="8" t="s">
        <v>58</v>
      </c>
      <c r="D84" s="5" t="s">
        <v>55</v>
      </c>
      <c r="E84" s="8" t="s">
        <v>17</v>
      </c>
      <c r="F84" s="8" t="s">
        <v>18</v>
      </c>
      <c r="G84" s="8" t="s">
        <v>19</v>
      </c>
      <c r="H84" s="14"/>
      <c r="I84" s="14"/>
      <c r="J84" s="8" t="str">
        <f t="shared" si="2"/>
        <v/>
      </c>
    </row>
    <row r="85" spans="1:10">
      <c r="A85" s="9">
        <v>82</v>
      </c>
      <c r="B85" s="12">
        <v>46488.708333333336</v>
      </c>
      <c r="C85" s="9" t="s">
        <v>40</v>
      </c>
      <c r="D85" s="6" t="s">
        <v>41</v>
      </c>
      <c r="E85" s="9" t="s">
        <v>25</v>
      </c>
      <c r="F85" s="9" t="s">
        <v>18</v>
      </c>
      <c r="G85" s="9" t="s">
        <v>19</v>
      </c>
      <c r="H85" s="15"/>
      <c r="I85" s="15"/>
      <c r="J85" s="9" t="str">
        <f t="shared" si="2"/>
        <v/>
      </c>
    </row>
  </sheetData>
  <mergeCells count="2">
    <mergeCell ref="A1:J1"/>
    <mergeCell ref="L1:M1"/>
  </mergeCells>
  <conditionalFormatting sqref="A4:J85">
    <cfRule type="expression" dxfId="3" priority="1">
      <formula>$G4="NBA Cup – Group Play"</formula>
    </cfRule>
  </conditionalFormatting>
  <conditionalFormatting sqref="F4:F85">
    <cfRule type="containsText" dxfId="2" priority="4" operator="containsText" text="Yes"/>
  </conditionalFormatting>
  <conditionalFormatting sqref="J4:J85">
    <cfRule type="containsText" dxfId="1" priority="2" operator="containsText" text="Correct"/>
    <cfRule type="containsText" dxfId="0" priority="3" operator="containsText" text="Incorrect"/>
  </conditionalFormatting>
  <dataValidations count="1">
    <dataValidation type="list" sqref="H4:I85" xr:uid="{00000000-0002-0000-0000-000000000000}">
      <formula1>"W,L"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Timberwolves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Austin Fuller</cp:lastModifiedBy>
  <dcterms:modified xsi:type="dcterms:W3CDTF">2026-08-14T15:08:56Z</dcterms:modified>
</cp:coreProperties>
</file>